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tes.centerit.dk\DavWWWRoot\projekter\HME\Delte dokumenter\HME dokumenter\AEM\Ernæring\Vidste du at\Revidering 2017\Selve arkene\Slank\6000 kJ\Informationsmateriale til E-fokus\"/>
    </mc:Choice>
  </mc:AlternateContent>
  <bookViews>
    <workbookView xWindow="0" yWindow="0" windowWidth="21570" windowHeight="801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9" i="1"/>
  <c r="H8" i="1"/>
  <c r="H7" i="1"/>
  <c r="H6" i="1"/>
  <c r="H5" i="1"/>
  <c r="H4" i="1"/>
  <c r="E16" i="1" l="1"/>
  <c r="E9" i="1"/>
  <c r="X16" i="1" l="1"/>
  <c r="V16" i="1"/>
  <c r="J16" i="1"/>
  <c r="P16" i="1" s="1"/>
  <c r="F16" i="1"/>
  <c r="P15" i="1"/>
  <c r="K15" i="1"/>
  <c r="P14" i="1"/>
  <c r="K14" i="1"/>
  <c r="P13" i="1"/>
  <c r="K13" i="1"/>
  <c r="P12" i="1"/>
  <c r="K12" i="1"/>
  <c r="P11" i="1"/>
  <c r="K11" i="1"/>
  <c r="V9" i="1"/>
  <c r="J9" i="1"/>
  <c r="P9" i="1" s="1"/>
  <c r="F9" i="1"/>
  <c r="P8" i="1"/>
  <c r="K8" i="1"/>
  <c r="P7" i="1"/>
  <c r="K7" i="1"/>
  <c r="P6" i="1"/>
  <c r="K6" i="1"/>
  <c r="P5" i="1"/>
  <c r="K5" i="1"/>
  <c r="P4" i="1"/>
  <c r="K4" i="1"/>
  <c r="K9" i="1" l="1"/>
  <c r="K16" i="1"/>
</calcChain>
</file>

<file path=xl/sharedStrings.xml><?xml version="1.0" encoding="utf-8"?>
<sst xmlns="http://schemas.openxmlformats.org/spreadsheetml/2006/main" count="126" uniqueCount="52">
  <si>
    <t>Vidste du at….</t>
  </si>
  <si>
    <t>Målgruppe</t>
  </si>
  <si>
    <t>Måltidstype</t>
  </si>
  <si>
    <t>Fedt (E%)</t>
  </si>
  <si>
    <t>Mættet fedt (E%)</t>
  </si>
  <si>
    <t>Mættet fedt (g)</t>
  </si>
  <si>
    <t>Protein (E%)</t>
  </si>
  <si>
    <t>Protein (g)</t>
  </si>
  <si>
    <t>Kulhydrat (E%)</t>
  </si>
  <si>
    <t>Tilsat sukker (E%)</t>
  </si>
  <si>
    <t>Dagskostforslag 1</t>
  </si>
  <si>
    <t>Morgenmad</t>
  </si>
  <si>
    <t>10-20</t>
  </si>
  <si>
    <t>&lt;5</t>
  </si>
  <si>
    <t>2-6</t>
  </si>
  <si>
    <t>Mellemmåltid</t>
  </si>
  <si>
    <t>Frokost</t>
  </si>
  <si>
    <t>10-25</t>
  </si>
  <si>
    <t>&lt;10</t>
  </si>
  <si>
    <t>Aftensmad</t>
  </si>
  <si>
    <t>Total</t>
  </si>
  <si>
    <t>&lt;33</t>
  </si>
  <si>
    <t>25-35 g/dag</t>
  </si>
  <si>
    <t>Dagskostforslag 2</t>
  </si>
  <si>
    <t>Energi i måltiderne, total</t>
  </si>
  <si>
    <t>Måltidernes indhold af makronæringsstoffer</t>
  </si>
  <si>
    <t xml:space="preserve">                 Kostfibre</t>
  </si>
  <si>
    <t>Anbefaling (g)</t>
  </si>
  <si>
    <t>Andel i måltid (g)</t>
  </si>
  <si>
    <t>Måltid (E%)</t>
  </si>
  <si>
    <t>Anbefaling (kJ)</t>
  </si>
  <si>
    <t>Anbefaling g/MJ</t>
  </si>
  <si>
    <t>Måltid (g)</t>
  </si>
  <si>
    <t>Andel frugt og grønt</t>
  </si>
  <si>
    <t>Anbefaling (E%)</t>
  </si>
  <si>
    <t>Måltid (kJ)</t>
  </si>
  <si>
    <t>Måltid (kcal)</t>
  </si>
  <si>
    <t>To dagskostforslag til vægttab, 6000 kJ</t>
  </si>
  <si>
    <t>1 æble og 16 mandler</t>
  </si>
  <si>
    <t>1 portion af opskriften: "Lynstegt kød med grøntsager"</t>
  </si>
  <si>
    <t>Rugbrødssandwich af 2 skiver rugbrød, 2 skiver hamburgerryg og 40 g skæreost 30+. 160 g gulerod, peberfrugt og agurk</t>
  </si>
  <si>
    <t>2 skiver knækbrød med 15 g smøreost 15 %, 1 pære og 1 glas minimælk</t>
  </si>
  <si>
    <t>3 dl yoghurt 0,5 % med 2 spsk havregryn og  10 mandler</t>
  </si>
  <si>
    <t>2 frikadeller, 1 skive rugbrød, 1-2 tomater, ½ agurk, 1 spsk hakket løg og 1 spsk olie</t>
  </si>
  <si>
    <t>50 g gulerod, 50 g peberfrugt.Tzaziki af 50 g agurk, 100 g skyr, hvidløg, salt og peber</t>
  </si>
  <si>
    <t xml:space="preserve"> 1 portion af opskriften "Klassisk kotelet med sovs, kartofler og grønt"</t>
  </si>
  <si>
    <t>Røræg af 2 æg stegt i 1 tsk olie, 2 skiver rugbrød, 2 cherrytomater og 1 glas minimælk</t>
  </si>
  <si>
    <t>2 dl yoghurt naturel 0,5 % med 200 g appelsin, æble og banan</t>
  </si>
  <si>
    <t>15-35</t>
  </si>
  <si>
    <t>&lt;35</t>
  </si>
  <si>
    <t>20-40</t>
  </si>
  <si>
    <t>&lt;12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</si>
</sst>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9"/>
      <color rgb="FF9C5700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EDDF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89">
    <xf numFmtId="0" fontId="0" fillId="0" borderId="0" xfId="0"/>
    <xf numFmtId="1" fontId="1" fillId="2" borderId="3" xfId="0" applyNumberFormat="1" applyFont="1" applyFill="1" applyBorder="1" applyAlignment="1">
      <alignment horizontal="left"/>
    </xf>
    <xf numFmtId="164" fontId="0" fillId="0" borderId="0" xfId="0" applyNumberFormat="1"/>
    <xf numFmtId="1" fontId="1" fillId="3" borderId="0" xfId="0" applyNumberFormat="1" applyFont="1" applyFill="1" applyBorder="1" applyAlignment="1">
      <alignment horizontal="left"/>
    </xf>
    <xf numFmtId="1" fontId="1" fillId="3" borderId="0" xfId="0" applyNumberFormat="1" applyFont="1" applyFill="1" applyBorder="1" applyAlignment="1">
      <alignment horizontal="left" wrapText="1"/>
    </xf>
    <xf numFmtId="164" fontId="1" fillId="3" borderId="0" xfId="0" applyNumberFormat="1" applyFont="1" applyFill="1" applyBorder="1" applyAlignment="1">
      <alignment horizontal="left"/>
    </xf>
    <xf numFmtId="1" fontId="1" fillId="3" borderId="0" xfId="0" applyNumberFormat="1" applyFont="1" applyFill="1" applyBorder="1"/>
    <xf numFmtId="1" fontId="1" fillId="2" borderId="0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vertical="center"/>
    </xf>
    <xf numFmtId="1" fontId="2" fillId="5" borderId="4" xfId="0" applyNumberFormat="1" applyFont="1" applyFill="1" applyBorder="1" applyAlignment="1">
      <alignment vertical="center"/>
    </xf>
    <xf numFmtId="1" fontId="2" fillId="5" borderId="21" xfId="0" applyNumberFormat="1" applyFont="1" applyFill="1" applyBorder="1" applyAlignment="1">
      <alignment vertical="center" wrapText="1"/>
    </xf>
    <xf numFmtId="1" fontId="2" fillId="5" borderId="22" xfId="0" applyNumberFormat="1" applyFont="1" applyFill="1" applyBorder="1" applyAlignment="1">
      <alignment vertical="center" wrapText="1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vertical="center"/>
    </xf>
    <xf numFmtId="1" fontId="2" fillId="5" borderId="24" xfId="0" applyNumberFormat="1" applyFont="1" applyFill="1" applyBorder="1" applyAlignment="1">
      <alignment vertical="center"/>
    </xf>
    <xf numFmtId="1" fontId="2" fillId="5" borderId="24" xfId="0" applyNumberFormat="1" applyFont="1" applyFill="1" applyBorder="1" applyAlignment="1">
      <alignment vertical="center" wrapText="1"/>
    </xf>
    <xf numFmtId="164" fontId="2" fillId="5" borderId="24" xfId="0" applyNumberFormat="1" applyFont="1" applyFill="1" applyBorder="1" applyAlignment="1">
      <alignment vertical="center" wrapText="1"/>
    </xf>
    <xf numFmtId="1" fontId="2" fillId="5" borderId="2" xfId="0" applyNumberFormat="1" applyFont="1" applyFill="1" applyBorder="1" applyAlignment="1">
      <alignment vertical="center" wrapText="1"/>
    </xf>
    <xf numFmtId="1" fontId="2" fillId="5" borderId="11" xfId="0" applyNumberFormat="1" applyFont="1" applyFill="1" applyBorder="1" applyAlignment="1">
      <alignment vertical="center" wrapText="1"/>
    </xf>
    <xf numFmtId="1" fontId="2" fillId="5" borderId="12" xfId="0" applyNumberFormat="1" applyFont="1" applyFill="1" applyBorder="1" applyAlignment="1">
      <alignment vertical="center" wrapText="1"/>
    </xf>
    <xf numFmtId="1" fontId="2" fillId="5" borderId="8" xfId="0" applyNumberFormat="1" applyFont="1" applyFill="1" applyBorder="1" applyAlignment="1">
      <alignment vertical="center" wrapText="1"/>
    </xf>
    <xf numFmtId="1" fontId="2" fillId="5" borderId="9" xfId="0" applyNumberFormat="1" applyFont="1" applyFill="1" applyBorder="1" applyAlignment="1">
      <alignment vertical="center" wrapText="1"/>
    </xf>
    <xf numFmtId="1" fontId="2" fillId="5" borderId="10" xfId="0" applyNumberFormat="1" applyFont="1" applyFill="1" applyBorder="1" applyAlignment="1">
      <alignment vertical="center" wrapText="1"/>
    </xf>
    <xf numFmtId="164" fontId="2" fillId="5" borderId="9" xfId="0" applyNumberFormat="1" applyFont="1" applyFill="1" applyBorder="1" applyAlignment="1">
      <alignment vertical="center" wrapText="1"/>
    </xf>
    <xf numFmtId="0" fontId="0" fillId="0" borderId="26" xfId="0" applyBorder="1"/>
    <xf numFmtId="0" fontId="0" fillId="0" borderId="29" xfId="0" applyBorder="1"/>
    <xf numFmtId="1" fontId="6" fillId="5" borderId="24" xfId="0" applyNumberFormat="1" applyFont="1" applyFill="1" applyBorder="1" applyAlignment="1">
      <alignment vertical="center" wrapText="1"/>
    </xf>
    <xf numFmtId="1" fontId="2" fillId="5" borderId="10" xfId="0" applyNumberFormat="1" applyFont="1" applyFill="1" applyBorder="1" applyAlignment="1">
      <alignment horizontal="left" vertical="center" wrapText="1"/>
    </xf>
    <xf numFmtId="1" fontId="7" fillId="4" borderId="11" xfId="1" applyNumberFormat="1" applyFont="1" applyFill="1" applyBorder="1" applyAlignment="1">
      <alignment vertical="center" wrapText="1"/>
    </xf>
    <xf numFmtId="1" fontId="5" fillId="4" borderId="13" xfId="0" applyNumberFormat="1" applyFont="1" applyFill="1" applyBorder="1" applyAlignment="1">
      <alignment vertical="center" wrapText="1"/>
    </xf>
    <xf numFmtId="1" fontId="7" fillId="4" borderId="11" xfId="1" applyNumberFormat="1" applyFont="1" applyFill="1" applyBorder="1" applyAlignment="1">
      <alignment horizontal="right" vertical="center" wrapText="1"/>
    </xf>
    <xf numFmtId="1" fontId="5" fillId="4" borderId="13" xfId="0" applyNumberFormat="1" applyFont="1" applyFill="1" applyBorder="1" applyAlignment="1">
      <alignment horizontal="right" vertical="center" wrapText="1"/>
    </xf>
    <xf numFmtId="1" fontId="7" fillId="4" borderId="1" xfId="1" applyNumberFormat="1" applyFont="1" applyFill="1" applyBorder="1" applyAlignment="1">
      <alignment horizontal="right" vertical="center" wrapText="1"/>
    </xf>
    <xf numFmtId="1" fontId="5" fillId="4" borderId="14" xfId="0" applyNumberFormat="1" applyFont="1" applyFill="1" applyBorder="1" applyAlignment="1">
      <alignment horizontal="right" vertical="center" wrapText="1"/>
    </xf>
    <xf numFmtId="1" fontId="1" fillId="2" borderId="7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left" vertical="center"/>
    </xf>
    <xf numFmtId="0" fontId="9" fillId="0" borderId="0" xfId="0" applyFont="1"/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vertical="center"/>
    </xf>
    <xf numFmtId="1" fontId="0" fillId="0" borderId="1" xfId="0" applyNumberFormat="1" applyFont="1" applyBorder="1" applyAlignment="1">
      <alignment vertical="center" wrapText="1"/>
    </xf>
    <xf numFmtId="1" fontId="0" fillId="0" borderId="4" xfId="0" applyNumberFormat="1" applyFont="1" applyBorder="1" applyAlignment="1">
      <alignment horizontal="left" vertical="center" wrapText="1"/>
    </xf>
    <xf numFmtId="1" fontId="0" fillId="4" borderId="11" xfId="0" applyNumberFormat="1" applyFont="1" applyFill="1" applyBorder="1" applyAlignment="1">
      <alignment vertical="center" wrapText="1"/>
    </xf>
    <xf numFmtId="1" fontId="0" fillId="0" borderId="12" xfId="0" applyNumberFormat="1" applyFont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1" fontId="0" fillId="4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1" fontId="0" fillId="4" borderId="11" xfId="0" applyNumberFormat="1" applyFont="1" applyFill="1" applyBorder="1" applyAlignment="1">
      <alignment horizontal="right" vertical="center" wrapText="1"/>
    </xf>
    <xf numFmtId="1" fontId="0" fillId="4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/>
    </xf>
    <xf numFmtId="1" fontId="0" fillId="0" borderId="4" xfId="0" applyNumberFormat="1" applyFont="1" applyBorder="1" applyAlignment="1">
      <alignment horizontal="right" vertical="center"/>
    </xf>
    <xf numFmtId="1" fontId="0" fillId="4" borderId="11" xfId="0" applyNumberFormat="1" applyFont="1" applyFill="1" applyBorder="1" applyAlignment="1">
      <alignment horizontal="right" vertical="center"/>
    </xf>
    <xf numFmtId="1" fontId="0" fillId="0" borderId="4" xfId="0" applyNumberFormat="1" applyFont="1" applyBorder="1" applyAlignment="1">
      <alignment vertical="center"/>
    </xf>
    <xf numFmtId="1" fontId="0" fillId="0" borderId="5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" fontId="0" fillId="0" borderId="4" xfId="0" applyNumberFormat="1" applyFont="1" applyBorder="1" applyAlignment="1">
      <alignment horizontal="left" vertical="center"/>
    </xf>
    <xf numFmtId="1" fontId="0" fillId="0" borderId="5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1" fontId="0" fillId="0" borderId="14" xfId="0" applyNumberFormat="1" applyFont="1" applyBorder="1" applyAlignment="1">
      <alignment horizontal="center" vertical="center"/>
    </xf>
    <xf numFmtId="1" fontId="5" fillId="0" borderId="19" xfId="0" applyNumberFormat="1" applyFont="1" applyBorder="1"/>
    <xf numFmtId="1" fontId="5" fillId="0" borderId="20" xfId="0" applyNumberFormat="1" applyFont="1" applyBorder="1"/>
    <xf numFmtId="1" fontId="5" fillId="0" borderId="28" xfId="0" applyNumberFormat="1" applyFont="1" applyBorder="1" applyAlignment="1">
      <alignment horizontal="left" vertical="center" wrapText="1"/>
    </xf>
    <xf numFmtId="1" fontId="5" fillId="0" borderId="15" xfId="0" applyNumberFormat="1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right" vertical="center"/>
    </xf>
    <xf numFmtId="1" fontId="5" fillId="0" borderId="12" xfId="0" applyNumberFormat="1" applyFont="1" applyFill="1" applyBorder="1" applyAlignment="1">
      <alignment horizontal="right" vertical="center"/>
    </xf>
    <xf numFmtId="1" fontId="5" fillId="0" borderId="25" xfId="0" applyNumberFormat="1" applyFont="1" applyFill="1" applyBorder="1" applyAlignment="1">
      <alignment horizontal="right" vertical="center"/>
    </xf>
    <xf numFmtId="164" fontId="5" fillId="0" borderId="25" xfId="0" applyNumberFormat="1" applyFont="1" applyFill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49" fontId="5" fillId="4" borderId="14" xfId="0" applyNumberFormat="1" applyFont="1" applyFill="1" applyBorder="1" applyAlignment="1">
      <alignment horizontal="right" vertical="center"/>
    </xf>
    <xf numFmtId="164" fontId="5" fillId="0" borderId="14" xfId="0" applyNumberFormat="1" applyFont="1" applyFill="1" applyBorder="1" applyAlignment="1">
      <alignment horizontal="right" vertical="center"/>
    </xf>
    <xf numFmtId="1" fontId="5" fillId="0" borderId="14" xfId="0" applyNumberFormat="1" applyFont="1" applyFill="1" applyBorder="1" applyAlignment="1">
      <alignment horizontal="right" vertical="center"/>
    </xf>
    <xf numFmtId="1" fontId="5" fillId="4" borderId="14" xfId="0" applyNumberFormat="1" applyFont="1" applyFill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4" borderId="13" xfId="0" applyNumberFormat="1" applyFont="1" applyFill="1" applyBorder="1" applyAlignment="1">
      <alignment horizontal="right" vertical="center"/>
    </xf>
    <xf numFmtId="1" fontId="5" fillId="0" borderId="27" xfId="0" applyNumberFormat="1" applyFont="1" applyFill="1" applyBorder="1" applyAlignment="1">
      <alignment horizontal="right" vertical="center"/>
    </xf>
    <xf numFmtId="1" fontId="0" fillId="0" borderId="1" xfId="0" applyNumberFormat="1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 wrapText="1"/>
    </xf>
    <xf numFmtId="1" fontId="0" fillId="0" borderId="25" xfId="0" applyNumberFormat="1" applyFont="1" applyBorder="1" applyAlignment="1">
      <alignment horizontal="center" vertical="center"/>
    </xf>
    <xf numFmtId="1" fontId="5" fillId="0" borderId="19" xfId="0" applyNumberFormat="1" applyFont="1" applyBorder="1"/>
    <xf numFmtId="1" fontId="5" fillId="0" borderId="19" xfId="0" applyNumberFormat="1" applyFont="1" applyBorder="1" applyAlignment="1">
      <alignment horizontal="right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A7" workbookViewId="0">
      <selection activeCell="S15" sqref="S15"/>
    </sheetView>
  </sheetViews>
  <sheetFormatPr defaultRowHeight="12" x14ac:dyDescent="0.2"/>
  <cols>
    <col min="1" max="1" width="17.5703125" customWidth="1"/>
    <col min="3" max="3" width="6.42578125" customWidth="1"/>
    <col min="4" max="4" width="17.5703125" customWidth="1"/>
    <col min="5" max="5" width="12" customWidth="1"/>
    <col min="6" max="6" width="14" customWidth="1"/>
    <col min="7" max="7" width="12.5703125" customWidth="1"/>
    <col min="8" max="8" width="10.140625" customWidth="1"/>
    <col min="9" max="9" width="11.85546875" customWidth="1"/>
    <col min="10" max="10" width="9.7109375" customWidth="1"/>
    <col min="11" max="11" width="10.140625" customWidth="1"/>
    <col min="20" max="20" width="10" customWidth="1"/>
    <col min="21" max="21" width="10.5703125" customWidth="1"/>
    <col min="22" max="22" width="11.140625" customWidth="1"/>
    <col min="23" max="23" width="11.28515625" customWidth="1"/>
    <col min="24" max="24" width="9.7109375" customWidth="1"/>
  </cols>
  <sheetData>
    <row r="1" spans="1:25" ht="21.75" customHeight="1" x14ac:dyDescent="0.25">
      <c r="A1" s="43" t="s">
        <v>0</v>
      </c>
      <c r="B1" s="3"/>
      <c r="C1" s="3"/>
      <c r="D1" s="3"/>
      <c r="E1" s="3"/>
      <c r="F1" s="3"/>
      <c r="G1" s="4"/>
      <c r="H1" s="4"/>
      <c r="I1" s="3"/>
      <c r="J1" s="3"/>
      <c r="K1" s="3"/>
      <c r="L1" s="3"/>
      <c r="M1" s="3"/>
      <c r="N1" s="3"/>
      <c r="O1" s="4"/>
      <c r="P1" s="5"/>
      <c r="Q1" s="3"/>
      <c r="R1" s="3"/>
      <c r="S1" s="5"/>
      <c r="T1" s="3"/>
      <c r="U1" s="3"/>
      <c r="V1" s="3"/>
      <c r="W1" s="6"/>
      <c r="X1" s="6"/>
      <c r="Y1" s="25"/>
    </row>
    <row r="2" spans="1:25" ht="19.5" customHeight="1" thickBot="1" x14ac:dyDescent="0.3">
      <c r="A2" s="7" t="s">
        <v>37</v>
      </c>
      <c r="B2" s="7"/>
      <c r="C2" s="7"/>
      <c r="D2" s="1"/>
      <c r="E2" s="35" t="s">
        <v>33</v>
      </c>
      <c r="F2" s="36"/>
      <c r="G2" s="37" t="s">
        <v>24</v>
      </c>
      <c r="H2" s="38"/>
      <c r="I2" s="38"/>
      <c r="J2" s="38"/>
      <c r="K2" s="39"/>
      <c r="L2" s="40" t="s">
        <v>25</v>
      </c>
      <c r="M2" s="41"/>
      <c r="N2" s="41"/>
      <c r="O2" s="41"/>
      <c r="P2" s="41"/>
      <c r="Q2" s="41"/>
      <c r="R2" s="41"/>
      <c r="S2" s="41"/>
      <c r="T2" s="41"/>
      <c r="U2" s="41"/>
      <c r="V2" s="42"/>
      <c r="W2" s="12" t="s">
        <v>26</v>
      </c>
      <c r="X2" s="13"/>
    </row>
    <row r="3" spans="1:25" s="44" customFormat="1" ht="41.25" customHeight="1" x14ac:dyDescent="0.2">
      <c r="A3" s="8" t="s">
        <v>1</v>
      </c>
      <c r="B3" s="8" t="s">
        <v>2</v>
      </c>
      <c r="C3" s="8"/>
      <c r="D3" s="9"/>
      <c r="E3" s="19" t="s">
        <v>27</v>
      </c>
      <c r="F3" s="20" t="s">
        <v>28</v>
      </c>
      <c r="G3" s="21" t="s">
        <v>34</v>
      </c>
      <c r="H3" s="22" t="s">
        <v>29</v>
      </c>
      <c r="I3" s="22" t="s">
        <v>30</v>
      </c>
      <c r="J3" s="22" t="s">
        <v>35</v>
      </c>
      <c r="K3" s="23" t="s">
        <v>36</v>
      </c>
      <c r="L3" s="14" t="s">
        <v>3</v>
      </c>
      <c r="M3" s="15" t="s">
        <v>3</v>
      </c>
      <c r="N3" s="16" t="s">
        <v>4</v>
      </c>
      <c r="O3" s="17" t="s">
        <v>5</v>
      </c>
      <c r="P3" s="16" t="s">
        <v>4</v>
      </c>
      <c r="Q3" s="16" t="s">
        <v>6</v>
      </c>
      <c r="R3" s="17" t="s">
        <v>7</v>
      </c>
      <c r="S3" s="16" t="s">
        <v>6</v>
      </c>
      <c r="T3" s="16" t="s">
        <v>8</v>
      </c>
      <c r="U3" s="16" t="s">
        <v>9</v>
      </c>
      <c r="V3" s="18" t="s">
        <v>9</v>
      </c>
      <c r="W3" s="10" t="s">
        <v>31</v>
      </c>
      <c r="X3" s="11" t="s">
        <v>32</v>
      </c>
    </row>
    <row r="4" spans="1:25" ht="69.75" customHeight="1" x14ac:dyDescent="0.2">
      <c r="A4" s="45" t="s">
        <v>10</v>
      </c>
      <c r="B4" s="46" t="s">
        <v>11</v>
      </c>
      <c r="C4" s="47"/>
      <c r="D4" s="48" t="s">
        <v>46</v>
      </c>
      <c r="E4" s="49">
        <v>50</v>
      </c>
      <c r="F4" s="50">
        <v>30</v>
      </c>
      <c r="G4" s="49">
        <v>20</v>
      </c>
      <c r="H4" s="51">
        <f>J4/J9*100</f>
        <v>27.750957216580659</v>
      </c>
      <c r="I4" s="52">
        <v>1350</v>
      </c>
      <c r="J4" s="53">
        <v>1667</v>
      </c>
      <c r="K4" s="50">
        <f>J4/4.2</f>
        <v>396.90476190476187</v>
      </c>
      <c r="L4" s="54" t="s">
        <v>48</v>
      </c>
      <c r="M4" s="53">
        <v>41</v>
      </c>
      <c r="N4" s="55" t="s">
        <v>51</v>
      </c>
      <c r="O4" s="56">
        <v>4.5999999999999996</v>
      </c>
      <c r="P4" s="53">
        <f>O4*37/J4*100</f>
        <v>10.209958008398319</v>
      </c>
      <c r="Q4" s="52" t="s">
        <v>12</v>
      </c>
      <c r="R4" s="57">
        <v>24.8</v>
      </c>
      <c r="S4" s="53">
        <v>25</v>
      </c>
      <c r="T4" s="53">
        <v>33</v>
      </c>
      <c r="U4" s="52" t="s">
        <v>13</v>
      </c>
      <c r="V4" s="58">
        <v>0</v>
      </c>
      <c r="W4" s="59" t="s">
        <v>14</v>
      </c>
      <c r="X4" s="50">
        <v>4.5999999999999996</v>
      </c>
    </row>
    <row r="5" spans="1:25" ht="53.25" customHeight="1" x14ac:dyDescent="0.2">
      <c r="A5" s="45"/>
      <c r="B5" s="46" t="s">
        <v>15</v>
      </c>
      <c r="C5" s="47"/>
      <c r="D5" s="48" t="s">
        <v>47</v>
      </c>
      <c r="E5" s="49">
        <v>100</v>
      </c>
      <c r="F5" s="50">
        <v>200</v>
      </c>
      <c r="G5" s="49">
        <v>15</v>
      </c>
      <c r="H5" s="51">
        <f>J5/J9*100</f>
        <v>16.963542533710672</v>
      </c>
      <c r="I5" s="52">
        <v>600</v>
      </c>
      <c r="J5" s="53">
        <v>1019</v>
      </c>
      <c r="K5" s="50">
        <f t="shared" ref="K5:K8" si="0">J5/4.2</f>
        <v>242.61904761904762</v>
      </c>
      <c r="L5" s="54" t="s">
        <v>49</v>
      </c>
      <c r="M5" s="53">
        <v>21</v>
      </c>
      <c r="N5" s="55" t="s">
        <v>18</v>
      </c>
      <c r="O5" s="56">
        <v>1.2</v>
      </c>
      <c r="P5" s="53">
        <f t="shared" ref="P5:P8" si="1">O5*37/J5*100</f>
        <v>4.3572129538763491</v>
      </c>
      <c r="Q5" s="52"/>
      <c r="R5" s="57">
        <v>10.8</v>
      </c>
      <c r="S5" s="53">
        <v>18</v>
      </c>
      <c r="T5" s="53">
        <v>61</v>
      </c>
      <c r="U5" s="52" t="s">
        <v>13</v>
      </c>
      <c r="V5" s="58">
        <v>0</v>
      </c>
      <c r="W5" s="59"/>
      <c r="X5" s="50">
        <v>4.8</v>
      </c>
    </row>
    <row r="6" spans="1:25" ht="88.5" customHeight="1" x14ac:dyDescent="0.2">
      <c r="A6" s="45"/>
      <c r="B6" s="60" t="s">
        <v>16</v>
      </c>
      <c r="C6" s="61"/>
      <c r="D6" s="48" t="s">
        <v>40</v>
      </c>
      <c r="E6" s="29">
        <v>150</v>
      </c>
      <c r="F6" s="50">
        <v>180</v>
      </c>
      <c r="G6" s="29">
        <v>25</v>
      </c>
      <c r="H6" s="51">
        <f>J6/J9*100</f>
        <v>27.784251706342602</v>
      </c>
      <c r="I6" s="52">
        <v>1500</v>
      </c>
      <c r="J6" s="53">
        <v>1669</v>
      </c>
      <c r="K6" s="50">
        <f t="shared" si="0"/>
        <v>397.38095238095235</v>
      </c>
      <c r="L6" s="31" t="s">
        <v>50</v>
      </c>
      <c r="M6" s="53">
        <v>22</v>
      </c>
      <c r="N6" s="33" t="s">
        <v>51</v>
      </c>
      <c r="O6" s="56">
        <v>5.3</v>
      </c>
      <c r="P6" s="53">
        <f t="shared" si="1"/>
        <v>11.749550629119234</v>
      </c>
      <c r="Q6" s="52" t="s">
        <v>17</v>
      </c>
      <c r="R6" s="57">
        <v>24.6</v>
      </c>
      <c r="S6" s="53">
        <v>25</v>
      </c>
      <c r="T6" s="53">
        <v>53</v>
      </c>
      <c r="U6" s="52" t="s">
        <v>18</v>
      </c>
      <c r="V6" s="58">
        <v>0.3</v>
      </c>
      <c r="W6" s="59" t="s">
        <v>14</v>
      </c>
      <c r="X6" s="50">
        <v>10.9</v>
      </c>
    </row>
    <row r="7" spans="1:25" ht="34.5" customHeight="1" x14ac:dyDescent="0.2">
      <c r="A7" s="45"/>
      <c r="B7" s="46" t="s">
        <v>15</v>
      </c>
      <c r="C7" s="47"/>
      <c r="D7" s="62" t="s">
        <v>38</v>
      </c>
      <c r="E7" s="49">
        <v>100</v>
      </c>
      <c r="F7" s="50">
        <v>100</v>
      </c>
      <c r="G7" s="49">
        <v>10</v>
      </c>
      <c r="H7" s="51">
        <f>J7/J9*100</f>
        <v>8.7231563176294316</v>
      </c>
      <c r="I7" s="52">
        <v>1000</v>
      </c>
      <c r="J7" s="53">
        <v>524</v>
      </c>
      <c r="K7" s="50">
        <f t="shared" si="0"/>
        <v>124.76190476190476</v>
      </c>
      <c r="L7" s="54" t="s">
        <v>49</v>
      </c>
      <c r="M7" s="53">
        <v>44</v>
      </c>
      <c r="N7" s="55" t="s">
        <v>18</v>
      </c>
      <c r="O7" s="56">
        <v>0.5</v>
      </c>
      <c r="P7" s="53">
        <f t="shared" si="1"/>
        <v>3.5305343511450387</v>
      </c>
      <c r="Q7" s="52"/>
      <c r="R7" s="57">
        <v>3.4</v>
      </c>
      <c r="S7" s="53">
        <v>11</v>
      </c>
      <c r="T7" s="53">
        <v>46</v>
      </c>
      <c r="U7" s="52" t="s">
        <v>13</v>
      </c>
      <c r="V7" s="58">
        <v>0</v>
      </c>
      <c r="W7" s="59"/>
      <c r="X7" s="50">
        <v>3.6</v>
      </c>
    </row>
    <row r="8" spans="1:25" ht="48" customHeight="1" x14ac:dyDescent="0.2">
      <c r="A8" s="45"/>
      <c r="B8" s="63" t="s">
        <v>19</v>
      </c>
      <c r="C8" s="64"/>
      <c r="D8" s="65" t="s">
        <v>39</v>
      </c>
      <c r="E8" s="49">
        <v>200</v>
      </c>
      <c r="F8" s="50">
        <v>300</v>
      </c>
      <c r="G8" s="49">
        <v>30</v>
      </c>
      <c r="H8" s="51">
        <f>J8/J9*100</f>
        <v>18.778092225736639</v>
      </c>
      <c r="I8" s="52">
        <v>1550</v>
      </c>
      <c r="J8" s="53">
        <v>1128</v>
      </c>
      <c r="K8" s="50">
        <f t="shared" si="0"/>
        <v>268.57142857142856</v>
      </c>
      <c r="L8" s="54" t="s">
        <v>50</v>
      </c>
      <c r="M8" s="53">
        <v>35</v>
      </c>
      <c r="N8" s="55" t="s">
        <v>51</v>
      </c>
      <c r="O8" s="56">
        <v>0.2</v>
      </c>
      <c r="P8" s="53">
        <f t="shared" si="1"/>
        <v>0.65602836879432624</v>
      </c>
      <c r="Q8" s="52" t="s">
        <v>17</v>
      </c>
      <c r="R8" s="57">
        <v>27</v>
      </c>
      <c r="S8" s="53">
        <v>41</v>
      </c>
      <c r="T8" s="53">
        <v>25</v>
      </c>
      <c r="U8" s="52" t="s">
        <v>18</v>
      </c>
      <c r="V8" s="58">
        <v>0</v>
      </c>
      <c r="W8" s="59" t="s">
        <v>14</v>
      </c>
      <c r="X8" s="50">
        <v>5.2</v>
      </c>
    </row>
    <row r="9" spans="1:25" ht="12.75" thickBot="1" x14ac:dyDescent="0.25">
      <c r="A9" s="66"/>
      <c r="B9" s="67" t="s">
        <v>20</v>
      </c>
      <c r="C9" s="68"/>
      <c r="D9" s="69"/>
      <c r="E9" s="30">
        <f t="shared" ref="E9" si="2">SUM(E4:E8)</f>
        <v>600</v>
      </c>
      <c r="F9" s="70">
        <f>SUM(F4:F8)</f>
        <v>810</v>
      </c>
      <c r="G9" s="30">
        <v>100</v>
      </c>
      <c r="H9" s="71">
        <f>SUM(H4:H8)</f>
        <v>100</v>
      </c>
      <c r="I9" s="72">
        <v>6000</v>
      </c>
      <c r="J9" s="71">
        <f>SUM(J4:J8)</f>
        <v>6007</v>
      </c>
      <c r="K9" s="73">
        <f>SUM(K4:K8)</f>
        <v>1430.2380952380954</v>
      </c>
      <c r="L9" s="32" t="s">
        <v>21</v>
      </c>
      <c r="M9" s="74">
        <v>32</v>
      </c>
      <c r="N9" s="34" t="s">
        <v>18</v>
      </c>
      <c r="O9" s="75">
        <v>11.8</v>
      </c>
      <c r="P9" s="76">
        <f>O9*37/J9*100</f>
        <v>7.268187115032462</v>
      </c>
      <c r="Q9" s="77" t="s">
        <v>12</v>
      </c>
      <c r="R9" s="78"/>
      <c r="S9" s="79">
        <v>26</v>
      </c>
      <c r="T9" s="79">
        <v>43</v>
      </c>
      <c r="U9" s="80" t="s">
        <v>18</v>
      </c>
      <c r="V9" s="81">
        <f>SUM(V4:V8)</f>
        <v>0.3</v>
      </c>
      <c r="W9" s="82" t="s">
        <v>22</v>
      </c>
      <c r="X9" s="83">
        <v>29.2</v>
      </c>
    </row>
    <row r="10" spans="1:25" s="44" customFormat="1" ht="48.75" customHeight="1" x14ac:dyDescent="0.2">
      <c r="A10" s="15" t="s">
        <v>1</v>
      </c>
      <c r="B10" s="15" t="s">
        <v>2</v>
      </c>
      <c r="C10" s="15"/>
      <c r="D10" s="28"/>
      <c r="E10" s="21" t="s">
        <v>27</v>
      </c>
      <c r="F10" s="11" t="s">
        <v>28</v>
      </c>
      <c r="G10" s="21" t="s">
        <v>34</v>
      </c>
      <c r="H10" s="22" t="s">
        <v>29</v>
      </c>
      <c r="I10" s="22" t="s">
        <v>30</v>
      </c>
      <c r="J10" s="22" t="s">
        <v>35</v>
      </c>
      <c r="K10" s="23" t="s">
        <v>36</v>
      </c>
      <c r="L10" s="21" t="s">
        <v>3</v>
      </c>
      <c r="M10" s="22" t="s">
        <v>3</v>
      </c>
      <c r="N10" s="22" t="s">
        <v>4</v>
      </c>
      <c r="O10" s="24" t="s">
        <v>5</v>
      </c>
      <c r="P10" s="27" t="s">
        <v>4</v>
      </c>
      <c r="Q10" s="16" t="s">
        <v>6</v>
      </c>
      <c r="R10" s="17" t="s">
        <v>7</v>
      </c>
      <c r="S10" s="16" t="s">
        <v>6</v>
      </c>
      <c r="T10" s="16" t="s">
        <v>8</v>
      </c>
      <c r="U10" s="22" t="s">
        <v>9</v>
      </c>
      <c r="V10" s="18" t="s">
        <v>9</v>
      </c>
      <c r="W10" s="10" t="s">
        <v>31</v>
      </c>
      <c r="X10" s="23" t="s">
        <v>32</v>
      </c>
    </row>
    <row r="11" spans="1:25" ht="58.5" customHeight="1" x14ac:dyDescent="0.2">
      <c r="A11" s="45" t="s">
        <v>23</v>
      </c>
      <c r="B11" s="84" t="s">
        <v>11</v>
      </c>
      <c r="C11" s="85"/>
      <c r="D11" s="48" t="s">
        <v>42</v>
      </c>
      <c r="E11" s="49">
        <v>50</v>
      </c>
      <c r="F11" s="50">
        <v>0</v>
      </c>
      <c r="G11" s="49">
        <v>20</v>
      </c>
      <c r="H11" s="51">
        <f>J11/J16*100</f>
        <v>20.508956973045368</v>
      </c>
      <c r="I11" s="52">
        <v>1350</v>
      </c>
      <c r="J11" s="53">
        <v>1225</v>
      </c>
      <c r="K11" s="50">
        <f>J11/4.2</f>
        <v>291.66666666666663</v>
      </c>
      <c r="L11" s="54" t="s">
        <v>48</v>
      </c>
      <c r="M11" s="53">
        <v>32</v>
      </c>
      <c r="N11" s="55" t="s">
        <v>51</v>
      </c>
      <c r="O11" s="56">
        <v>1.9</v>
      </c>
      <c r="P11" s="53">
        <f>O11*37/J11*100</f>
        <v>5.7387755102040812</v>
      </c>
      <c r="Q11" s="52" t="s">
        <v>12</v>
      </c>
      <c r="R11" s="57">
        <v>17.3</v>
      </c>
      <c r="S11" s="53">
        <v>24</v>
      </c>
      <c r="T11" s="53">
        <v>44</v>
      </c>
      <c r="U11" s="52" t="s">
        <v>13</v>
      </c>
      <c r="V11" s="58">
        <v>0</v>
      </c>
      <c r="W11" s="59" t="s">
        <v>14</v>
      </c>
      <c r="X11" s="50">
        <v>3.9</v>
      </c>
    </row>
    <row r="12" spans="1:25" ht="59.25" customHeight="1" x14ac:dyDescent="0.2">
      <c r="A12" s="45"/>
      <c r="B12" s="84" t="s">
        <v>15</v>
      </c>
      <c r="C12" s="85"/>
      <c r="D12" s="48" t="s">
        <v>41</v>
      </c>
      <c r="E12" s="49">
        <v>100</v>
      </c>
      <c r="F12" s="50">
        <v>100</v>
      </c>
      <c r="G12" s="49">
        <v>15</v>
      </c>
      <c r="H12" s="51">
        <f>J12/J16*100</f>
        <v>16.775489703666498</v>
      </c>
      <c r="I12" s="52">
        <v>600</v>
      </c>
      <c r="J12" s="53">
        <v>1002</v>
      </c>
      <c r="K12" s="50">
        <f t="shared" ref="K12:K15" si="3">J12/4.2</f>
        <v>238.57142857142856</v>
      </c>
      <c r="L12" s="54" t="s">
        <v>49</v>
      </c>
      <c r="M12" s="53">
        <v>15</v>
      </c>
      <c r="N12" s="55" t="s">
        <v>18</v>
      </c>
      <c r="O12" s="56">
        <v>0.9</v>
      </c>
      <c r="P12" s="53">
        <f t="shared" ref="P12:P15" si="4">O12*37/J12*100</f>
        <v>3.3233532934131742</v>
      </c>
      <c r="Q12" s="52"/>
      <c r="R12" s="57">
        <v>11</v>
      </c>
      <c r="S12" s="53">
        <v>19</v>
      </c>
      <c r="T12" s="53">
        <v>67</v>
      </c>
      <c r="U12" s="52" t="s">
        <v>13</v>
      </c>
      <c r="V12" s="58">
        <v>0</v>
      </c>
      <c r="W12" s="59"/>
      <c r="X12" s="50">
        <v>7.1</v>
      </c>
    </row>
    <row r="13" spans="1:25" ht="72.75" customHeight="1" x14ac:dyDescent="0.2">
      <c r="A13" s="45"/>
      <c r="B13" s="63" t="s">
        <v>16</v>
      </c>
      <c r="C13" s="64"/>
      <c r="D13" s="48" t="s">
        <v>43</v>
      </c>
      <c r="E13" s="29">
        <v>150</v>
      </c>
      <c r="F13" s="50">
        <v>180</v>
      </c>
      <c r="G13" s="29">
        <v>25</v>
      </c>
      <c r="H13" s="51">
        <f>J13/J16*100</f>
        <v>29.265025950108825</v>
      </c>
      <c r="I13" s="52">
        <v>1500</v>
      </c>
      <c r="J13" s="53">
        <v>1748</v>
      </c>
      <c r="K13" s="50">
        <f t="shared" si="3"/>
        <v>416.19047619047615</v>
      </c>
      <c r="L13" s="31" t="s">
        <v>50</v>
      </c>
      <c r="M13" s="53">
        <v>54</v>
      </c>
      <c r="N13" s="33" t="s">
        <v>51</v>
      </c>
      <c r="O13" s="56">
        <v>2</v>
      </c>
      <c r="P13" s="53">
        <f t="shared" si="4"/>
        <v>4.2334096109839816</v>
      </c>
      <c r="Q13" s="52" t="s">
        <v>17</v>
      </c>
      <c r="R13" s="57">
        <v>14.2</v>
      </c>
      <c r="S13" s="53">
        <v>14</v>
      </c>
      <c r="T13" s="53">
        <v>32</v>
      </c>
      <c r="U13" s="52" t="s">
        <v>18</v>
      </c>
      <c r="V13" s="58">
        <v>0</v>
      </c>
      <c r="W13" s="59" t="s">
        <v>14</v>
      </c>
      <c r="X13" s="50">
        <v>6.8</v>
      </c>
    </row>
    <row r="14" spans="1:25" ht="74.25" customHeight="1" x14ac:dyDescent="0.2">
      <c r="A14" s="45"/>
      <c r="B14" s="84" t="s">
        <v>15</v>
      </c>
      <c r="C14" s="85"/>
      <c r="D14" s="62" t="s">
        <v>44</v>
      </c>
      <c r="E14" s="49">
        <v>100</v>
      </c>
      <c r="F14" s="50">
        <v>250</v>
      </c>
      <c r="G14" s="49">
        <v>10</v>
      </c>
      <c r="H14" s="51">
        <f>J14/J16*100</f>
        <v>7.5339025615268715</v>
      </c>
      <c r="I14" s="52">
        <v>1000</v>
      </c>
      <c r="J14" s="53">
        <v>450</v>
      </c>
      <c r="K14" s="50">
        <f t="shared" si="3"/>
        <v>107.14285714285714</v>
      </c>
      <c r="L14" s="54" t="s">
        <v>49</v>
      </c>
      <c r="M14" s="53">
        <v>5</v>
      </c>
      <c r="N14" s="55" t="s">
        <v>18</v>
      </c>
      <c r="O14" s="56">
        <v>0.1</v>
      </c>
      <c r="P14" s="53">
        <f t="shared" si="4"/>
        <v>0.8222222222222223</v>
      </c>
      <c r="Q14" s="52"/>
      <c r="R14" s="57">
        <v>12.6</v>
      </c>
      <c r="S14" s="53">
        <v>48</v>
      </c>
      <c r="T14" s="53">
        <v>47</v>
      </c>
      <c r="U14" s="52" t="s">
        <v>13</v>
      </c>
      <c r="V14" s="58">
        <v>0</v>
      </c>
      <c r="W14" s="59"/>
      <c r="X14" s="50">
        <v>2.6</v>
      </c>
    </row>
    <row r="15" spans="1:25" ht="63" customHeight="1" x14ac:dyDescent="0.2">
      <c r="A15" s="45"/>
      <c r="B15" s="63" t="s">
        <v>19</v>
      </c>
      <c r="C15" s="64"/>
      <c r="D15" s="48" t="s">
        <v>45</v>
      </c>
      <c r="E15" s="49">
        <v>200</v>
      </c>
      <c r="F15" s="50">
        <v>300</v>
      </c>
      <c r="G15" s="49">
        <v>30</v>
      </c>
      <c r="H15" s="51">
        <f>J15/J16*100</f>
        <v>25.916624811652433</v>
      </c>
      <c r="I15" s="52">
        <v>1550</v>
      </c>
      <c r="J15" s="53">
        <v>1548</v>
      </c>
      <c r="K15" s="50">
        <f t="shared" si="3"/>
        <v>368.57142857142856</v>
      </c>
      <c r="L15" s="54" t="s">
        <v>50</v>
      </c>
      <c r="M15" s="53">
        <v>27</v>
      </c>
      <c r="N15" s="55" t="s">
        <v>51</v>
      </c>
      <c r="O15" s="56">
        <v>3.4</v>
      </c>
      <c r="P15" s="53">
        <f t="shared" si="4"/>
        <v>8.126614987080103</v>
      </c>
      <c r="Q15" s="52" t="s">
        <v>17</v>
      </c>
      <c r="R15" s="57">
        <v>29.3</v>
      </c>
      <c r="S15" s="53">
        <v>32</v>
      </c>
      <c r="T15" s="53">
        <v>41</v>
      </c>
      <c r="U15" s="52" t="s">
        <v>18</v>
      </c>
      <c r="V15" s="58">
        <v>0</v>
      </c>
      <c r="W15" s="59" t="s">
        <v>14</v>
      </c>
      <c r="X15" s="50">
        <v>9.9</v>
      </c>
    </row>
    <row r="16" spans="1:25" ht="12.75" thickBot="1" x14ac:dyDescent="0.25">
      <c r="A16" s="86"/>
      <c r="B16" s="67" t="s">
        <v>20</v>
      </c>
      <c r="C16" s="68"/>
      <c r="D16" s="87"/>
      <c r="E16" s="30">
        <f t="shared" ref="E16" si="5">SUM(E11:E15)</f>
        <v>600</v>
      </c>
      <c r="F16" s="70">
        <f>SUM(F11:F15)</f>
        <v>830</v>
      </c>
      <c r="G16" s="30">
        <v>100</v>
      </c>
      <c r="H16" s="79">
        <f>SUM(H11:H15)</f>
        <v>100</v>
      </c>
      <c r="I16" s="80">
        <v>6000</v>
      </c>
      <c r="J16" s="79">
        <f>SUM(J11:J15)</f>
        <v>5973</v>
      </c>
      <c r="K16" s="70">
        <f>SUM(K11:K15)</f>
        <v>1422.1428571428569</v>
      </c>
      <c r="L16" s="32" t="s">
        <v>21</v>
      </c>
      <c r="M16" s="79">
        <v>32</v>
      </c>
      <c r="N16" s="34" t="s">
        <v>18</v>
      </c>
      <c r="O16" s="78">
        <v>8.3000000000000007</v>
      </c>
      <c r="P16" s="76">
        <f>O16*37/J16*100</f>
        <v>5.1414699480997825</v>
      </c>
      <c r="Q16" s="77" t="s">
        <v>12</v>
      </c>
      <c r="R16" s="78"/>
      <c r="S16" s="79">
        <v>24</v>
      </c>
      <c r="T16" s="79">
        <v>44</v>
      </c>
      <c r="U16" s="80" t="s">
        <v>18</v>
      </c>
      <c r="V16" s="88">
        <f>SUM(V11:V15)</f>
        <v>0</v>
      </c>
      <c r="W16" s="82" t="s">
        <v>22</v>
      </c>
      <c r="X16" s="70">
        <f>SUM(X11:X15)</f>
        <v>30.300000000000004</v>
      </c>
    </row>
    <row r="17" spans="1:18" x14ac:dyDescent="0.2">
      <c r="A17" s="26"/>
      <c r="O17" s="2"/>
      <c r="R17" s="2"/>
    </row>
  </sheetData>
  <mergeCells count="11">
    <mergeCell ref="B15:C15"/>
    <mergeCell ref="E2:F2"/>
    <mergeCell ref="G2:K2"/>
    <mergeCell ref="L2:V2"/>
    <mergeCell ref="A4:A9"/>
    <mergeCell ref="B6:C6"/>
    <mergeCell ref="B9:C9"/>
    <mergeCell ref="A11:A16"/>
    <mergeCell ref="B13:C13"/>
    <mergeCell ref="B16:C16"/>
    <mergeCell ref="B8:C8"/>
  </mergeCells>
  <pageMargins left="0.7" right="0.7" top="0.75" bottom="0.75" header="0.3" footer="0.3"/>
  <pageSetup paperSize="9" orientation="portrait" r:id="rId1"/>
  <ignoredErrors>
    <ignoredError sqref="Q8:Q9 Q6 Q4 Q11 Q13 Q15:Q16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25B09B10F20C499DD786774E74B4A0" ma:contentTypeVersion="3" ma:contentTypeDescription="Opret et nyt dokument." ma:contentTypeScope="" ma:versionID="c6cafd04af08801f5d7585a3f54652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391a9a5862706a061a5fd8fdc565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E6296C-9C6E-4031-97F1-152703731D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5B9D05-4BFE-40E2-A877-D8C05284C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AF7B88-6489-46D6-B3B3-A53A94EB9C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Buch Krarup</dc:creator>
  <cp:lastModifiedBy>Mette Buch Krarup</cp:lastModifiedBy>
  <dcterms:created xsi:type="dcterms:W3CDTF">2018-10-19T10:48:34Z</dcterms:created>
  <dcterms:modified xsi:type="dcterms:W3CDTF">2018-11-13T14:53:07Z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0x010100C525B09B10F20C499DD786774E74B4A0</vt:lpwstr>
  </property>
</Properties>
</file>