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201"/>
  <workbookPr/>
  <mc:AlternateContent xmlns:mc="http://schemas.openxmlformats.org/markup-compatibility/2006">
    <mc:Choice Requires="x15">
      <x15ac:absPath xmlns:x15ac="http://schemas.microsoft.com/office/spreadsheetml/2010/11/ac" url="http://sites.centerit.dk/projekter/HME/Delte dokumenter/HME dokumenter/AEM/Ernæring/Vidste du at/Revidering 2017/Selve arkene/Tomme kalorier/Informationsmateriale til E-fokus/"/>
    </mc:Choice>
  </mc:AlternateContent>
  <bookViews>
    <workbookView xWindow="240" yWindow="30" windowWidth="7500" windowHeight="8070"/>
  </bookViews>
  <sheets>
    <sheet name="Ark1" sheetId="1" r:id="rId1"/>
    <sheet name="Ark2" sheetId="2" r:id="rId2"/>
    <sheet name="Ark3" sheetId="3" r:id="rId3"/>
  </sheets>
  <calcPr calcId="171027"/>
</workbook>
</file>

<file path=xl/calcChain.xml><?xml version="1.0" encoding="utf-8"?>
<calcChain xmlns="http://schemas.openxmlformats.org/spreadsheetml/2006/main">
  <c r="Z10" i="1" l="1"/>
  <c r="X10" i="1"/>
  <c r="U10" i="1"/>
  <c r="V10" i="1" s="1"/>
  <c r="S10" i="1"/>
  <c r="R10" i="1"/>
  <c r="N10" i="1"/>
  <c r="L10" i="1"/>
  <c r="I10" i="1"/>
  <c r="G7" i="1" s="1"/>
  <c r="H10" i="1"/>
  <c r="E10" i="1"/>
  <c r="D10" i="1"/>
  <c r="AA9" i="1"/>
  <c r="V9" i="1"/>
  <c r="O9" i="1"/>
  <c r="J9" i="1"/>
  <c r="G9" i="1"/>
  <c r="AA8" i="1"/>
  <c r="V8" i="1"/>
  <c r="O8" i="1"/>
  <c r="J8" i="1"/>
  <c r="G8" i="1"/>
  <c r="AA7" i="1"/>
  <c r="V7" i="1"/>
  <c r="O7" i="1"/>
  <c r="J7" i="1"/>
  <c r="AA6" i="1"/>
  <c r="V6" i="1"/>
  <c r="O6" i="1"/>
  <c r="J6" i="1"/>
  <c r="G6" i="1"/>
  <c r="AA5" i="1"/>
  <c r="V5" i="1"/>
  <c r="O5" i="1"/>
  <c r="J5" i="1"/>
  <c r="G5" i="1"/>
  <c r="AA4" i="1"/>
  <c r="AA10" i="1" s="1"/>
  <c r="V4" i="1"/>
  <c r="O4" i="1"/>
  <c r="O10" i="1" s="1"/>
  <c r="J4" i="1"/>
  <c r="J10" i="1" s="1"/>
  <c r="G4" i="1"/>
  <c r="G10" i="1" s="1"/>
</calcChain>
</file>

<file path=xl/sharedStrings.xml><?xml version="1.0" encoding="utf-8"?>
<sst xmlns="http://schemas.openxmlformats.org/spreadsheetml/2006/main" count="80" uniqueCount="58">
  <si>
    <t>Vidste du at….</t>
  </si>
  <si>
    <t>Dagskost vs. Tomme kalorier</t>
  </si>
  <si>
    <t>Andel frugt og grønt</t>
  </si>
  <si>
    <t>Energi i måltiderne, total</t>
  </si>
  <si>
    <t>Måltidernes indhold af makronæringsstoffer</t>
  </si>
  <si>
    <t>Kostfibre</t>
  </si>
  <si>
    <t>Måltider med 'Tomme kalorier'</t>
  </si>
  <si>
    <t>Målgruppe</t>
  </si>
  <si>
    <t>Måltidstype</t>
  </si>
  <si>
    <t>Nyt ark</t>
  </si>
  <si>
    <t>Anbefaling (g)</t>
  </si>
  <si>
    <t>Andel i måltid (g)</t>
  </si>
  <si>
    <t>Anbefaling (E%)</t>
  </si>
  <si>
    <t>Måltid (E%)</t>
  </si>
  <si>
    <t>Anbefaling (kJ)</t>
  </si>
  <si>
    <t>Måltid (kJ)</t>
  </si>
  <si>
    <t>Måltid (kcal)</t>
  </si>
  <si>
    <t>Fedt (E%)</t>
  </si>
  <si>
    <t>Mættet fedt (E%)</t>
  </si>
  <si>
    <t>Mættet fedt (g)</t>
  </si>
  <si>
    <t>Protein (E%)</t>
  </si>
  <si>
    <t>Protein (g)</t>
  </si>
  <si>
    <t>Kulhydrat (E%)</t>
  </si>
  <si>
    <t>Tilsat sukker (E%)</t>
  </si>
  <si>
    <t>Tilsat sukker (g)</t>
  </si>
  <si>
    <t>Anbefaling (g/MJ)</t>
  </si>
  <si>
    <t>Måltid (g)</t>
  </si>
  <si>
    <t>Indhold i måltiderne</t>
  </si>
  <si>
    <t>Energi, total (kJ)</t>
  </si>
  <si>
    <t>Energi (kcal)</t>
  </si>
  <si>
    <t>6-9 år</t>
  </si>
  <si>
    <t>Morgenmad</t>
  </si>
  <si>
    <t>50 g havregryn med 10 g hasselnødder og 2 dl minimælk</t>
  </si>
  <si>
    <t>15-35</t>
  </si>
  <si>
    <t>&lt;12</t>
  </si>
  <si>
    <t>10-20</t>
  </si>
  <si>
    <t>&lt;5</t>
  </si>
  <si>
    <t>2-6</t>
  </si>
  <si>
    <t>Thebirkes og 1 glas appelsinjuice</t>
  </si>
  <si>
    <t>Mellemmåltid</t>
  </si>
  <si>
    <t xml:space="preserve">En lille letmælksyoghurt med bær og 1 pære </t>
  </si>
  <si>
    <t>&lt;35</t>
  </si>
  <si>
    <t>&lt;10</t>
  </si>
  <si>
    <t>3 digestive kiks</t>
  </si>
  <si>
    <t>Frokost</t>
  </si>
  <si>
    <t>"Pulled pork sandwich med cole slaw"</t>
  </si>
  <si>
    <t>20-40</t>
  </si>
  <si>
    <t>10-25</t>
  </si>
  <si>
    <t>Mælkechokolade og slik</t>
  </si>
  <si>
    <t>Rugbrødsstave med spyd af agurk, 4 cherrytomater, tørret pølse, 2 tørrede abrikoser (14 g) og 50 g jordbær</t>
  </si>
  <si>
    <t>Popcorn og 1 glas sodavand</t>
  </si>
  <si>
    <t>Aftensmad</t>
  </si>
  <si>
    <t xml:space="preserve">"Cola-marineret kyllingespid med bulgursalat" </t>
  </si>
  <si>
    <t>Chips og 1 glas sodavand</t>
  </si>
  <si>
    <t>1 banan</t>
  </si>
  <si>
    <t xml:space="preserve">Mælkesnitte </t>
  </si>
  <si>
    <t>Total</t>
  </si>
  <si>
    <t>20-30 g/dag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</si>
</sst>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10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6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3EDDF2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auto="1"/>
      </right>
      <top/>
      <bottom style="thin">
        <color indexed="64"/>
      </bottom>
      <diagonal/>
    </border>
    <border>
      <left style="medium">
        <color auto="1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1" fontId="4" fillId="3" borderId="0" xfId="0" applyNumberFormat="1" applyFont="1" applyFill="1" applyBorder="1" applyAlignment="1">
      <alignment horizontal="left" vertical="center" wrapText="1"/>
    </xf>
    <xf numFmtId="1" fontId="4" fillId="3" borderId="1" xfId="0" applyNumberFormat="1" applyFont="1" applyFill="1" applyBorder="1" applyAlignment="1">
      <alignment horizontal="left" vertical="center" wrapText="1"/>
    </xf>
    <xf numFmtId="1" fontId="4" fillId="4" borderId="3" xfId="0" applyNumberFormat="1" applyFont="1" applyFill="1" applyBorder="1" applyAlignment="1">
      <alignment horizontal="left" vertical="center" wrapText="1"/>
    </xf>
    <xf numFmtId="1" fontId="4" fillId="4" borderId="2" xfId="0" applyNumberFormat="1" applyFont="1" applyFill="1" applyBorder="1" applyAlignment="1">
      <alignment horizontal="left" vertical="center" wrapText="1"/>
    </xf>
    <xf numFmtId="1" fontId="1" fillId="0" borderId="7" xfId="0" applyNumberFormat="1" applyFont="1" applyBorder="1" applyAlignment="1">
      <alignment vertical="center" wrapText="1"/>
    </xf>
    <xf numFmtId="1" fontId="1" fillId="6" borderId="8" xfId="0" applyNumberFormat="1" applyFont="1" applyFill="1" applyBorder="1" applyAlignment="1">
      <alignment vertical="center" wrapText="1"/>
    </xf>
    <xf numFmtId="1" fontId="1" fillId="0" borderId="1" xfId="0" applyNumberFormat="1" applyFont="1" applyBorder="1" applyAlignment="1">
      <alignment vertical="center" wrapText="1"/>
    </xf>
    <xf numFmtId="1" fontId="1" fillId="5" borderId="8" xfId="0" applyNumberFormat="1" applyFont="1" applyFill="1" applyBorder="1" applyAlignment="1">
      <alignment vertical="center" wrapText="1"/>
    </xf>
    <xf numFmtId="1" fontId="1" fillId="6" borderId="7" xfId="0" applyNumberFormat="1" applyFont="1" applyFill="1" applyBorder="1" applyAlignment="1">
      <alignment vertical="center" wrapText="1"/>
    </xf>
    <xf numFmtId="164" fontId="1" fillId="0" borderId="7" xfId="0" applyNumberFormat="1" applyFont="1" applyBorder="1" applyAlignment="1">
      <alignment vertical="center" wrapText="1"/>
    </xf>
    <xf numFmtId="164" fontId="1" fillId="0" borderId="7" xfId="0" applyNumberFormat="1" applyFont="1" applyFill="1" applyBorder="1" applyAlignment="1">
      <alignment vertical="center" wrapText="1"/>
    </xf>
    <xf numFmtId="164" fontId="1" fillId="0" borderId="1" xfId="0" applyNumberFormat="1" applyFont="1" applyBorder="1" applyAlignment="1">
      <alignment vertical="center" wrapText="1"/>
    </xf>
    <xf numFmtId="1" fontId="1" fillId="0" borderId="8" xfId="0" applyNumberFormat="1" applyFont="1" applyBorder="1" applyAlignment="1">
      <alignment vertical="center" wrapText="1"/>
    </xf>
    <xf numFmtId="1" fontId="1" fillId="0" borderId="12" xfId="0" applyNumberFormat="1" applyFont="1" applyBorder="1" applyAlignment="1">
      <alignment vertical="center" wrapText="1"/>
    </xf>
    <xf numFmtId="1" fontId="2" fillId="0" borderId="14" xfId="0" applyNumberFormat="1" applyFont="1" applyBorder="1" applyAlignment="1">
      <alignment vertical="center" wrapText="1"/>
    </xf>
    <xf numFmtId="1" fontId="2" fillId="6" borderId="13" xfId="0" applyNumberFormat="1" applyFont="1" applyFill="1" applyBorder="1" applyAlignment="1">
      <alignment vertical="center" wrapText="1"/>
    </xf>
    <xf numFmtId="1" fontId="2" fillId="0" borderId="15" xfId="0" applyNumberFormat="1" applyFont="1" applyFill="1" applyBorder="1" applyAlignment="1">
      <alignment vertical="center" wrapText="1"/>
    </xf>
    <xf numFmtId="1" fontId="2" fillId="5" borderId="13" xfId="0" applyNumberFormat="1" applyFont="1" applyFill="1" applyBorder="1" applyAlignment="1">
      <alignment vertical="center" wrapText="1"/>
    </xf>
    <xf numFmtId="1" fontId="2" fillId="6" borderId="14" xfId="0" applyNumberFormat="1" applyFont="1" applyFill="1" applyBorder="1" applyAlignment="1">
      <alignment vertical="center" wrapText="1"/>
    </xf>
    <xf numFmtId="1" fontId="2" fillId="0" borderId="14" xfId="0" applyNumberFormat="1" applyFont="1" applyFill="1" applyBorder="1" applyAlignment="1">
      <alignment vertical="center" wrapText="1"/>
    </xf>
    <xf numFmtId="164" fontId="2" fillId="0" borderId="14" xfId="0" applyNumberFormat="1" applyFont="1" applyFill="1" applyBorder="1" applyAlignment="1">
      <alignment vertical="center" wrapText="1"/>
    </xf>
    <xf numFmtId="1" fontId="1" fillId="0" borderId="15" xfId="0" applyNumberFormat="1" applyFont="1" applyBorder="1" applyAlignment="1">
      <alignment vertical="center" wrapText="1"/>
    </xf>
    <xf numFmtId="164" fontId="2" fillId="0" borderId="15" xfId="0" applyNumberFormat="1" applyFont="1" applyFill="1" applyBorder="1" applyAlignment="1">
      <alignment vertical="center" wrapText="1"/>
    </xf>
    <xf numFmtId="1" fontId="2" fillId="0" borderId="13" xfId="0" applyNumberFormat="1" applyFont="1" applyBorder="1" applyAlignment="1">
      <alignment vertical="center" wrapText="1"/>
    </xf>
    <xf numFmtId="1" fontId="2" fillId="0" borderId="16" xfId="0" applyNumberFormat="1" applyFont="1" applyBorder="1" applyAlignment="1">
      <alignment vertical="center" wrapText="1"/>
    </xf>
    <xf numFmtId="1" fontId="1" fillId="0" borderId="8" xfId="0" applyNumberFormat="1" applyFont="1" applyBorder="1" applyAlignment="1">
      <alignment horizontal="center" vertical="center" wrapText="1"/>
    </xf>
    <xf numFmtId="1" fontId="1" fillId="0" borderId="13" xfId="0" applyNumberFormat="1" applyFont="1" applyBorder="1" applyAlignment="1">
      <alignment horizontal="center" vertical="center" wrapText="1"/>
    </xf>
    <xf numFmtId="1" fontId="3" fillId="2" borderId="9" xfId="0" applyNumberFormat="1" applyFont="1" applyFill="1" applyBorder="1" applyAlignment="1">
      <alignment horizontal="left" vertical="center" wrapText="1"/>
    </xf>
    <xf numFmtId="1" fontId="3" fillId="2" borderId="10" xfId="0" applyNumberFormat="1" applyFont="1" applyFill="1" applyBorder="1" applyAlignment="1">
      <alignment horizontal="left" vertical="center" wrapText="1"/>
    </xf>
    <xf numFmtId="1" fontId="3" fillId="2" borderId="11" xfId="0" applyNumberFormat="1" applyFont="1" applyFill="1" applyBorder="1" applyAlignment="1">
      <alignment horizontal="left" vertical="center" wrapText="1"/>
    </xf>
    <xf numFmtId="1" fontId="4" fillId="4" borderId="5" xfId="0" applyNumberFormat="1" applyFont="1" applyFill="1" applyBorder="1" applyAlignment="1">
      <alignment horizontal="left" vertical="center" wrapText="1"/>
    </xf>
    <xf numFmtId="1" fontId="4" fillId="4" borderId="3" xfId="0" applyNumberFormat="1" applyFont="1" applyFill="1" applyBorder="1" applyAlignment="1">
      <alignment horizontal="left" vertical="center" wrapText="1"/>
    </xf>
    <xf numFmtId="1" fontId="4" fillId="4" borderId="4" xfId="0" applyNumberFormat="1" applyFont="1" applyFill="1" applyBorder="1" applyAlignment="1">
      <alignment horizontal="left" vertical="center" wrapText="1"/>
    </xf>
    <xf numFmtId="1" fontId="5" fillId="4" borderId="5" xfId="0" applyNumberFormat="1" applyFont="1" applyFill="1" applyBorder="1" applyAlignment="1">
      <alignment horizontal="center" vertical="center" wrapText="1"/>
    </xf>
    <xf numFmtId="1" fontId="5" fillId="4" borderId="4" xfId="0" applyNumberFormat="1" applyFont="1" applyFill="1" applyBorder="1" applyAlignment="1">
      <alignment horizontal="center" vertical="center" wrapText="1"/>
    </xf>
    <xf numFmtId="1" fontId="5" fillId="4" borderId="3" xfId="0" applyNumberFormat="1" applyFont="1" applyFill="1" applyBorder="1" applyAlignment="1">
      <alignment horizontal="center" vertical="center" wrapText="1"/>
    </xf>
    <xf numFmtId="1" fontId="5" fillId="4" borderId="6" xfId="0" applyNumberFormat="1" applyFont="1" applyFill="1" applyBorder="1" applyAlignment="1">
      <alignment horizontal="center" vertical="center" wrapText="1"/>
    </xf>
    <xf numFmtId="1" fontId="4" fillId="4" borderId="5" xfId="0" applyNumberFormat="1" applyFont="1" applyFill="1" applyBorder="1" applyAlignment="1">
      <alignment horizontal="center" vertical="center" wrapText="1"/>
    </xf>
    <xf numFmtId="1" fontId="4" fillId="4" borderId="3" xfId="0" applyNumberFormat="1" applyFont="1" applyFill="1" applyBorder="1" applyAlignment="1">
      <alignment horizontal="center" vertical="center" wrapText="1"/>
    </xf>
    <xf numFmtId="1" fontId="4" fillId="4" borderId="4" xfId="0" applyNumberFormat="1" applyFont="1" applyFill="1" applyBorder="1" applyAlignment="1">
      <alignment horizontal="center" vertical="center" wrapText="1"/>
    </xf>
    <xf numFmtId="1" fontId="6" fillId="7" borderId="8" xfId="0" applyNumberFormat="1" applyFont="1" applyFill="1" applyBorder="1" applyAlignment="1">
      <alignment vertical="center" wrapText="1"/>
    </xf>
    <xf numFmtId="1" fontId="6" fillId="7" borderId="7" xfId="0" applyNumberFormat="1" applyFont="1" applyFill="1" applyBorder="1" applyAlignment="1">
      <alignment vertical="center" wrapText="1"/>
    </xf>
    <xf numFmtId="1" fontId="6" fillId="7" borderId="1" xfId="0" applyNumberFormat="1" applyFont="1" applyFill="1" applyBorder="1" applyAlignment="1">
      <alignment vertical="center" wrapText="1"/>
    </xf>
    <xf numFmtId="164" fontId="6" fillId="7" borderId="7" xfId="0" applyNumberFormat="1" applyFont="1" applyFill="1" applyBorder="1" applyAlignment="1">
      <alignment vertical="center" wrapText="1"/>
    </xf>
    <xf numFmtId="164" fontId="6" fillId="7" borderId="1" xfId="0" applyNumberFormat="1" applyFont="1" applyFill="1" applyBorder="1" applyAlignment="1">
      <alignment vertical="center" wrapText="1"/>
    </xf>
    <xf numFmtId="1" fontId="6" fillId="7" borderId="12" xfId="0" applyNumberFormat="1" applyFont="1" applyFill="1" applyBorder="1" applyAlignment="1">
      <alignment vertical="center" wrapText="1"/>
    </xf>
    <xf numFmtId="0" fontId="0" fillId="7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Kontortema">
  <a:themeElements>
    <a:clrScheme name="LFstandard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076471"/>
      </a:accent1>
      <a:accent2>
        <a:srgbClr val="09562C"/>
      </a:accent2>
      <a:accent3>
        <a:srgbClr val="000000"/>
      </a:accent3>
      <a:accent4>
        <a:srgbClr val="E95D0F"/>
      </a:accent4>
      <a:accent5>
        <a:srgbClr val="C8102E"/>
      </a:accent5>
      <a:accent6>
        <a:srgbClr val="C8C7B2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0"/>
  <sheetViews>
    <sheetView tabSelected="1" workbookViewId="0">
      <selection activeCell="L4" sqref="L4"/>
    </sheetView>
  </sheetViews>
  <sheetFormatPr defaultRowHeight="12.75" x14ac:dyDescent="0.2"/>
  <cols>
    <col min="1" max="1" width="16.5703125" customWidth="1"/>
    <col min="2" max="2" width="18.28515625" customWidth="1"/>
    <col min="3" max="3" width="20.5703125" customWidth="1"/>
    <col min="4" max="4" width="12.85546875" customWidth="1"/>
    <col min="5" max="5" width="14.5703125" customWidth="1"/>
    <col min="6" max="6" width="13.140625" customWidth="1"/>
    <col min="7" max="7" width="13.5703125" customWidth="1"/>
    <col min="8" max="8" width="12.28515625" customWidth="1"/>
    <col min="23" max="23" width="11.28515625" customWidth="1"/>
    <col min="24" max="24" width="10" customWidth="1"/>
    <col min="25" max="25" width="16.7109375" customWidth="1"/>
    <col min="26" max="26" width="11.42578125" customWidth="1"/>
    <col min="27" max="27" width="13.42578125" customWidth="1"/>
  </cols>
  <sheetData>
    <row r="1" spans="1:31" s="2" customFormat="1" ht="21" customHeight="1" x14ac:dyDescent="0.2">
      <c r="A1" s="28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30"/>
      <c r="AB1" s="1"/>
      <c r="AC1" s="1"/>
      <c r="AD1" s="1"/>
      <c r="AE1" s="1"/>
    </row>
    <row r="2" spans="1:31" s="4" customFormat="1" ht="21" customHeight="1" x14ac:dyDescent="0.2">
      <c r="A2" s="31" t="s">
        <v>1</v>
      </c>
      <c r="B2" s="32"/>
      <c r="C2" s="33"/>
      <c r="D2" s="34" t="s">
        <v>2</v>
      </c>
      <c r="E2" s="35"/>
      <c r="F2" s="34" t="s">
        <v>3</v>
      </c>
      <c r="G2" s="36"/>
      <c r="H2" s="36"/>
      <c r="I2" s="36"/>
      <c r="J2" s="37"/>
      <c r="K2" s="38" t="s">
        <v>4</v>
      </c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8" t="s">
        <v>5</v>
      </c>
      <c r="X2" s="40"/>
      <c r="Y2" s="38" t="s">
        <v>6</v>
      </c>
      <c r="Z2" s="39"/>
      <c r="AA2" s="40"/>
      <c r="AB2" s="3"/>
      <c r="AC2" s="3"/>
      <c r="AD2" s="3"/>
      <c r="AE2" s="3"/>
    </row>
    <row r="3" spans="1:31" s="47" customFormat="1" ht="38.25" x14ac:dyDescent="0.2">
      <c r="A3" s="41" t="s">
        <v>7</v>
      </c>
      <c r="B3" s="42" t="s">
        <v>8</v>
      </c>
      <c r="C3" s="42" t="s">
        <v>9</v>
      </c>
      <c r="D3" s="41" t="s">
        <v>10</v>
      </c>
      <c r="E3" s="43" t="s">
        <v>11</v>
      </c>
      <c r="F3" s="41" t="s">
        <v>12</v>
      </c>
      <c r="G3" s="42" t="s">
        <v>13</v>
      </c>
      <c r="H3" s="42" t="s">
        <v>14</v>
      </c>
      <c r="I3" s="42" t="s">
        <v>15</v>
      </c>
      <c r="J3" s="43" t="s">
        <v>16</v>
      </c>
      <c r="K3" s="41" t="s">
        <v>17</v>
      </c>
      <c r="L3" s="42" t="s">
        <v>17</v>
      </c>
      <c r="M3" s="42" t="s">
        <v>18</v>
      </c>
      <c r="N3" s="44" t="s">
        <v>19</v>
      </c>
      <c r="O3" s="42" t="s">
        <v>18</v>
      </c>
      <c r="P3" s="42" t="s">
        <v>20</v>
      </c>
      <c r="Q3" s="44" t="s">
        <v>21</v>
      </c>
      <c r="R3" s="42" t="s">
        <v>20</v>
      </c>
      <c r="S3" s="42" t="s">
        <v>22</v>
      </c>
      <c r="T3" s="42" t="s">
        <v>23</v>
      </c>
      <c r="U3" s="42" t="s">
        <v>24</v>
      </c>
      <c r="V3" s="43" t="s">
        <v>23</v>
      </c>
      <c r="W3" s="41" t="s">
        <v>25</v>
      </c>
      <c r="X3" s="45" t="s">
        <v>26</v>
      </c>
      <c r="Y3" s="41" t="s">
        <v>27</v>
      </c>
      <c r="Z3" s="42" t="s">
        <v>28</v>
      </c>
      <c r="AA3" s="46" t="s">
        <v>29</v>
      </c>
    </row>
    <row r="4" spans="1:31" ht="78" customHeight="1" x14ac:dyDescent="0.2">
      <c r="A4" s="26" t="s">
        <v>30</v>
      </c>
      <c r="B4" s="5" t="s">
        <v>31</v>
      </c>
      <c r="C4" s="5" t="s">
        <v>32</v>
      </c>
      <c r="D4" s="6">
        <v>30</v>
      </c>
      <c r="E4" s="7">
        <v>0</v>
      </c>
      <c r="F4" s="8">
        <v>20</v>
      </c>
      <c r="G4" s="5">
        <f>(I4/I10)*100</f>
        <v>19.699425372034774</v>
      </c>
      <c r="H4" s="9">
        <v>1300</v>
      </c>
      <c r="I4" s="5">
        <v>1337</v>
      </c>
      <c r="J4" s="7">
        <f>I4/4.2</f>
        <v>318.33333333333331</v>
      </c>
      <c r="K4" s="6" t="s">
        <v>33</v>
      </c>
      <c r="L4" s="5">
        <v>25</v>
      </c>
      <c r="M4" s="9" t="s">
        <v>34</v>
      </c>
      <c r="N4" s="10">
        <v>1.6</v>
      </c>
      <c r="O4" s="5">
        <f t="shared" ref="O4:O9" si="0">((N4*37)/I4)*100</f>
        <v>4.4278234854151091</v>
      </c>
      <c r="P4" s="9" t="s">
        <v>35</v>
      </c>
      <c r="Q4" s="11">
        <v>15.1</v>
      </c>
      <c r="R4" s="5">
        <v>19</v>
      </c>
      <c r="S4" s="5">
        <v>55</v>
      </c>
      <c r="T4" s="9" t="s">
        <v>36</v>
      </c>
      <c r="U4" s="5">
        <v>0</v>
      </c>
      <c r="V4" s="7">
        <f t="shared" ref="V4:V10" si="1">((U4*18)/I4)*100</f>
        <v>0</v>
      </c>
      <c r="W4" s="6" t="s">
        <v>37</v>
      </c>
      <c r="X4" s="12">
        <v>6</v>
      </c>
      <c r="Y4" s="13" t="s">
        <v>38</v>
      </c>
      <c r="Z4" s="5">
        <v>1356</v>
      </c>
      <c r="AA4" s="14">
        <f>Z4/4.2</f>
        <v>322.85714285714283</v>
      </c>
    </row>
    <row r="5" spans="1:31" ht="59.25" customHeight="1" x14ac:dyDescent="0.2">
      <c r="A5" s="26"/>
      <c r="B5" s="5" t="s">
        <v>39</v>
      </c>
      <c r="C5" s="5" t="s">
        <v>40</v>
      </c>
      <c r="D5" s="6">
        <v>60</v>
      </c>
      <c r="E5" s="7">
        <v>100</v>
      </c>
      <c r="F5" s="8">
        <v>10</v>
      </c>
      <c r="G5" s="5">
        <f>(I5/I10)*100</f>
        <v>10.254899071754824</v>
      </c>
      <c r="H5" s="9">
        <v>700</v>
      </c>
      <c r="I5" s="5">
        <v>696</v>
      </c>
      <c r="J5" s="7">
        <f t="shared" ref="J5:J9" si="2">I5/4.2</f>
        <v>165.71428571428569</v>
      </c>
      <c r="K5" s="6" t="s">
        <v>41</v>
      </c>
      <c r="L5" s="5">
        <v>14</v>
      </c>
      <c r="M5" s="9" t="s">
        <v>42</v>
      </c>
      <c r="N5" s="10">
        <v>1.6</v>
      </c>
      <c r="O5" s="5">
        <f t="shared" si="0"/>
        <v>8.5057471264367823</v>
      </c>
      <c r="P5" s="9"/>
      <c r="Q5" s="11">
        <v>5.2</v>
      </c>
      <c r="R5" s="5">
        <v>13</v>
      </c>
      <c r="S5" s="5">
        <v>73</v>
      </c>
      <c r="T5" s="9" t="s">
        <v>36</v>
      </c>
      <c r="U5" s="5">
        <v>6</v>
      </c>
      <c r="V5" s="7">
        <f t="shared" si="1"/>
        <v>15.517241379310345</v>
      </c>
      <c r="W5" s="6"/>
      <c r="X5" s="12">
        <v>3.2</v>
      </c>
      <c r="Y5" s="13" t="s">
        <v>43</v>
      </c>
      <c r="Z5" s="5">
        <v>719</v>
      </c>
      <c r="AA5" s="14">
        <f t="shared" ref="AA5:AA9" si="3">Z5/4.2</f>
        <v>171.19047619047618</v>
      </c>
    </row>
    <row r="6" spans="1:31" ht="67.5" customHeight="1" x14ac:dyDescent="0.2">
      <c r="A6" s="26"/>
      <c r="B6" s="5" t="s">
        <v>44</v>
      </c>
      <c r="C6" s="5" t="s">
        <v>45</v>
      </c>
      <c r="D6" s="6">
        <v>100</v>
      </c>
      <c r="E6" s="7">
        <v>80</v>
      </c>
      <c r="F6" s="8">
        <v>25</v>
      </c>
      <c r="G6" s="5">
        <f>(I6/I10)*100</f>
        <v>22.233682039192573</v>
      </c>
      <c r="H6" s="9">
        <v>1600</v>
      </c>
      <c r="I6" s="5">
        <v>1509</v>
      </c>
      <c r="J6" s="7">
        <f t="shared" si="2"/>
        <v>359.28571428571428</v>
      </c>
      <c r="K6" s="6" t="s">
        <v>46</v>
      </c>
      <c r="L6" s="5">
        <v>27</v>
      </c>
      <c r="M6" s="9" t="s">
        <v>34</v>
      </c>
      <c r="N6" s="10">
        <v>3.6</v>
      </c>
      <c r="O6" s="5">
        <f t="shared" si="0"/>
        <v>8.8270377733598409</v>
      </c>
      <c r="P6" s="9" t="s">
        <v>47</v>
      </c>
      <c r="Q6" s="11">
        <v>23.9</v>
      </c>
      <c r="R6" s="5">
        <v>27</v>
      </c>
      <c r="S6" s="5">
        <v>46</v>
      </c>
      <c r="T6" s="9" t="s">
        <v>42</v>
      </c>
      <c r="U6" s="5">
        <v>0.75</v>
      </c>
      <c r="V6" s="7">
        <f t="shared" si="1"/>
        <v>0.89463220675944333</v>
      </c>
      <c r="W6" s="6" t="s">
        <v>37</v>
      </c>
      <c r="X6" s="12">
        <v>5.0999999999999996</v>
      </c>
      <c r="Y6" s="13" t="s">
        <v>48</v>
      </c>
      <c r="Z6" s="5">
        <v>1620</v>
      </c>
      <c r="AA6" s="14">
        <f t="shared" si="3"/>
        <v>385.71428571428572</v>
      </c>
    </row>
    <row r="7" spans="1:31" ht="93.75" customHeight="1" x14ac:dyDescent="0.2">
      <c r="A7" s="26"/>
      <c r="B7" s="5" t="s">
        <v>39</v>
      </c>
      <c r="C7" s="5" t="s">
        <v>49</v>
      </c>
      <c r="D7" s="6">
        <v>100</v>
      </c>
      <c r="E7" s="7">
        <v>110</v>
      </c>
      <c r="F7" s="8">
        <v>15</v>
      </c>
      <c r="G7" s="5">
        <f>(I7/I10)*100</f>
        <v>14.071018122881981</v>
      </c>
      <c r="H7" s="9">
        <v>1000</v>
      </c>
      <c r="I7" s="5">
        <v>955</v>
      </c>
      <c r="J7" s="7">
        <f t="shared" si="2"/>
        <v>227.38095238095238</v>
      </c>
      <c r="K7" s="6" t="s">
        <v>41</v>
      </c>
      <c r="L7" s="5">
        <v>27</v>
      </c>
      <c r="M7" s="9" t="s">
        <v>42</v>
      </c>
      <c r="N7" s="10">
        <v>2.2999999999999998</v>
      </c>
      <c r="O7" s="5">
        <f t="shared" si="0"/>
        <v>8.9109947643979037</v>
      </c>
      <c r="P7" s="9"/>
      <c r="Q7" s="11">
        <v>6.8</v>
      </c>
      <c r="R7" s="5">
        <v>12</v>
      </c>
      <c r="S7" s="5">
        <v>61</v>
      </c>
      <c r="T7" s="9" t="s">
        <v>36</v>
      </c>
      <c r="U7" s="5">
        <v>0</v>
      </c>
      <c r="V7" s="7">
        <f t="shared" si="1"/>
        <v>0</v>
      </c>
      <c r="W7" s="6"/>
      <c r="X7" s="12">
        <v>6.5</v>
      </c>
      <c r="Y7" s="13" t="s">
        <v>50</v>
      </c>
      <c r="Z7" s="5">
        <v>1158</v>
      </c>
      <c r="AA7" s="14">
        <f t="shared" si="3"/>
        <v>275.71428571428572</v>
      </c>
    </row>
    <row r="8" spans="1:31" ht="59.25" customHeight="1" x14ac:dyDescent="0.2">
      <c r="A8" s="26"/>
      <c r="B8" s="5" t="s">
        <v>51</v>
      </c>
      <c r="C8" s="5" t="s">
        <v>52</v>
      </c>
      <c r="D8" s="6">
        <v>160</v>
      </c>
      <c r="E8" s="7">
        <v>120</v>
      </c>
      <c r="F8" s="8">
        <v>25</v>
      </c>
      <c r="G8" s="5">
        <f>(I8/I10)*100</f>
        <v>28.701930160601147</v>
      </c>
      <c r="H8" s="9">
        <v>1800</v>
      </c>
      <c r="I8" s="5">
        <v>1948</v>
      </c>
      <c r="J8" s="7">
        <f t="shared" si="2"/>
        <v>463.8095238095238</v>
      </c>
      <c r="K8" s="6" t="s">
        <v>46</v>
      </c>
      <c r="L8" s="5">
        <v>21</v>
      </c>
      <c r="M8" s="9" t="s">
        <v>34</v>
      </c>
      <c r="N8" s="10">
        <v>0.95</v>
      </c>
      <c r="O8" s="5">
        <f t="shared" si="0"/>
        <v>1.8044147843942506</v>
      </c>
      <c r="P8" s="9" t="s">
        <v>47</v>
      </c>
      <c r="Q8" s="11">
        <v>37.700000000000003</v>
      </c>
      <c r="R8" s="5">
        <v>33</v>
      </c>
      <c r="S8" s="5">
        <v>46</v>
      </c>
      <c r="T8" s="9" t="s">
        <v>42</v>
      </c>
      <c r="U8" s="5">
        <v>5.0999999999999996</v>
      </c>
      <c r="V8" s="7">
        <f t="shared" si="1"/>
        <v>4.7125256673511293</v>
      </c>
      <c r="W8" s="6" t="s">
        <v>37</v>
      </c>
      <c r="X8" s="12">
        <v>6.45</v>
      </c>
      <c r="Y8" s="13" t="s">
        <v>53</v>
      </c>
      <c r="Z8" s="5">
        <v>2006</v>
      </c>
      <c r="AA8" s="14">
        <f t="shared" si="3"/>
        <v>477.61904761904759</v>
      </c>
    </row>
    <row r="9" spans="1:31" ht="38.25" customHeight="1" x14ac:dyDescent="0.2">
      <c r="A9" s="26"/>
      <c r="B9" s="5" t="s">
        <v>39</v>
      </c>
      <c r="C9" s="5" t="s">
        <v>54</v>
      </c>
      <c r="D9" s="6">
        <v>50</v>
      </c>
      <c r="E9" s="7">
        <v>100</v>
      </c>
      <c r="F9" s="8">
        <v>5</v>
      </c>
      <c r="G9" s="5">
        <f>(I9/I10)*100</f>
        <v>5.0390452335346989</v>
      </c>
      <c r="H9" s="9">
        <v>500</v>
      </c>
      <c r="I9" s="5">
        <v>342</v>
      </c>
      <c r="J9" s="7">
        <f t="shared" si="2"/>
        <v>81.428571428571431</v>
      </c>
      <c r="K9" s="6" t="s">
        <v>41</v>
      </c>
      <c r="L9" s="5">
        <v>3</v>
      </c>
      <c r="M9" s="9" t="s">
        <v>42</v>
      </c>
      <c r="N9" s="10">
        <v>0.1</v>
      </c>
      <c r="O9" s="5">
        <f t="shared" si="0"/>
        <v>1.0818713450292399</v>
      </c>
      <c r="P9" s="9"/>
      <c r="Q9" s="11">
        <v>1.3</v>
      </c>
      <c r="R9" s="5">
        <v>6</v>
      </c>
      <c r="S9" s="5">
        <v>90</v>
      </c>
      <c r="T9" s="9" t="s">
        <v>36</v>
      </c>
      <c r="U9" s="5">
        <v>0</v>
      </c>
      <c r="V9" s="7">
        <f t="shared" si="1"/>
        <v>0</v>
      </c>
      <c r="W9" s="6"/>
      <c r="X9" s="12">
        <v>1.6</v>
      </c>
      <c r="Y9" s="13" t="s">
        <v>55</v>
      </c>
      <c r="Z9" s="5">
        <v>444</v>
      </c>
      <c r="AA9" s="14">
        <f t="shared" si="3"/>
        <v>105.71428571428571</v>
      </c>
    </row>
    <row r="10" spans="1:31" ht="13.5" thickBot="1" x14ac:dyDescent="0.25">
      <c r="A10" s="27"/>
      <c r="B10" s="15" t="s">
        <v>56</v>
      </c>
      <c r="C10" s="15"/>
      <c r="D10" s="16">
        <f>SUM(D4:D9)</f>
        <v>500</v>
      </c>
      <c r="E10" s="17">
        <f t="shared" ref="E10:J10" si="4">SUM(E4:E9)</f>
        <v>510</v>
      </c>
      <c r="F10" s="18">
        <v>100</v>
      </c>
      <c r="G10" s="15">
        <f>SUM(G4:G9)</f>
        <v>100</v>
      </c>
      <c r="H10" s="19">
        <f t="shared" si="4"/>
        <v>6900</v>
      </c>
      <c r="I10" s="20">
        <f t="shared" si="4"/>
        <v>6787</v>
      </c>
      <c r="J10" s="17">
        <f t="shared" si="4"/>
        <v>1615.9523809523807</v>
      </c>
      <c r="K10" s="16"/>
      <c r="L10" s="20">
        <f>AVERAGE(L4:L9)</f>
        <v>19.5</v>
      </c>
      <c r="M10" s="19"/>
      <c r="N10" s="21">
        <f>SUM(N4:N9)</f>
        <v>10.15</v>
      </c>
      <c r="O10" s="15">
        <f>AVERAGE(O4:O9)</f>
        <v>5.5929815465055226</v>
      </c>
      <c r="P10" s="19"/>
      <c r="Q10" s="21"/>
      <c r="R10" s="20">
        <f>AVERAGE(R4:R9)</f>
        <v>18.333333333333332</v>
      </c>
      <c r="S10" s="20">
        <f>AVERAGE(S4:S9)</f>
        <v>61.833333333333336</v>
      </c>
      <c r="T10" s="19"/>
      <c r="U10" s="15">
        <f>SUM(U4:U9)</f>
        <v>11.85</v>
      </c>
      <c r="V10" s="22">
        <f t="shared" si="1"/>
        <v>3.1427729482834827</v>
      </c>
      <c r="W10" s="16" t="s">
        <v>57</v>
      </c>
      <c r="X10" s="23">
        <f>SUM(X4:X9)</f>
        <v>28.849999999999998</v>
      </c>
      <c r="Y10" s="24" t="s">
        <v>56</v>
      </c>
      <c r="Z10" s="15">
        <f t="shared" ref="Z10:AA10" si="5">SUM(Z4:Z9)</f>
        <v>7303</v>
      </c>
      <c r="AA10" s="25">
        <f t="shared" si="5"/>
        <v>1738.8095238095239</v>
      </c>
    </row>
  </sheetData>
  <mergeCells count="8">
    <mergeCell ref="A4:A10"/>
    <mergeCell ref="A1:AA1"/>
    <mergeCell ref="A2:C2"/>
    <mergeCell ref="D2:E2"/>
    <mergeCell ref="F2:J2"/>
    <mergeCell ref="K2:V2"/>
    <mergeCell ref="W2:X2"/>
    <mergeCell ref="Y2:AA2"/>
  </mergeCells>
  <pageMargins left="0.7" right="0.7" top="0.75" bottom="0.75" header="0.3" footer="0.3"/>
  <pageSetup paperSize="9" orientation="portrait" r:id="rId1"/>
  <ignoredErrors>
    <ignoredError sqref="P4 P6 P8" twoDigitTextYea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525B09B10F20C499DD786774E74B4A0" ma:contentTypeVersion="3" ma:contentTypeDescription="Opret et nyt dokument." ma:contentTypeScope="" ma:versionID="c6cafd04af08801f5d7585a3f5465245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92391a9a5862706a061a5fd8fdc5658b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FE1C1C1-08D7-448F-B863-3EED374D1566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6CAD2B05-1797-46E0-84AE-191F19617E9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300AED9-5F4A-4A43-8F48-711E60243AA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Ark1</vt:lpstr>
      <vt:lpstr>Ark2</vt:lpstr>
      <vt:lpstr>Ark3</vt:lpstr>
    </vt:vector>
  </TitlesOfParts>
  <Company>LF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Mette Buch Krarup</dc:creator>
  <cp:lastModifiedBy>Mette Buch Krarup</cp:lastModifiedBy>
  <dcterms:created xsi:type="dcterms:W3CDTF">2012-01-05T13:41:42Z</dcterms:created>
  <dcterms:modified xsi:type="dcterms:W3CDTF">2018-09-10T11:10:37Z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0x010100C525B09B10F20C499DD786774E74B4A0</vt:lpwstr>
  </property>
</Properties>
</file>